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4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G69"/>
  <c r="G80" s="1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L80"/>
  <c r="J80"/>
  <c r="I80"/>
  <c r="F69"/>
  <c r="B61"/>
  <c r="A61"/>
  <c r="L60"/>
  <c r="J60"/>
  <c r="I60"/>
  <c r="H60"/>
  <c r="G60"/>
  <c r="F60"/>
  <c r="B51"/>
  <c r="A51"/>
  <c r="L6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H12"/>
  <c r="H23" s="1"/>
  <c r="G12"/>
  <c r="G23" s="1"/>
  <c r="F12"/>
  <c r="F23" s="1"/>
  <c r="I23" l="1"/>
  <c r="F80"/>
  <c r="G195"/>
  <c r="H80"/>
  <c r="I195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<sst xmlns="http://schemas.openxmlformats.org/spreadsheetml/2006/main" count="250" uniqueCount="93">
  <si>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</si>
  <si>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</si>
  <si>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</si>
  <si>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</si>
  <si>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</si>
  <si>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</si>
  <si>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</si>
  <si>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</si>
  <si>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</si>
  <si>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</si>
  <si>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</si>
  <si>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</si>
  <si>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</si>
  <si>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</si>
  <si>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</si>
  <si>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</si>
  <si>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</si>
  <si>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</si>
  <si>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</si>
  <si>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</si>
  <si>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</si>
  <si>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</si>
  <si>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</si>
  <si>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</si>
  <si>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</si>
  <si>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</si>
  <si>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</si>
  <si>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</si>
  <si>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</si>
  <si>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</si>
  <si>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</si>
  <si>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</si>
  <si>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</si>
  <si>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</si>
  <si>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</si>
  <si>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</si>
  <si>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</si>
  <si>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</si>
  <si>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</si>
  <si>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</si>
  <si>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</si>
  <si>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</si>
  <si>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</si>
  <si>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</si>
  <si>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</si>
  <si>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</si>
  <si>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</si>
  <si>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</si>
  <si>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</si>
  <si>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</si>
  <si>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</si>
  <si>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</si>
  <si>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</si>
  <si>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</si>
  <si>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</si>
  <si>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</si>
  <si>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</si>
  <si>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</si>
  <si>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</si>
  <si>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</si>
  <si>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</si>
  <si>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</si>
  <si>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</si>
  <si>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</si>
  <si>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</si>
  <si>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</si>
  <si>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</si>
  <si>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</si>
  <si>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</si>
  <si>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</si>
  <si>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</si>
  <si>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</si>
  <si>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</si>
  <si>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</si>
  <si>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</si>
  <si>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</si>
  <si>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</si>
  <si>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</si>
  <si>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</si>
  <si>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</si>
  <si>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</si>
  <si>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</si>
  <si>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</si>
  <si>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</si>
  <si>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</si>
  <si>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</si>
  <si>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</si>
  <si>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</si>
  <si>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</si>
  <si>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</si>
  <si>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</si>
  <si>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</si>
  <si>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Зимняцкая СОШ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</si>
</sst>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M151" sqref="M15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f t="shared" ref="L61" si="28">L50+L60</f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9">SUM(G62:G68)</f>
        <v>18.89</v>
      </c>
      <c r="H69" s="79">
        <f t="shared" si="29"/>
        <v>16.8</v>
      </c>
      <c r="I69" s="79">
        <f t="shared" si="29"/>
        <v>73.900000000000006</v>
      </c>
      <c r="J69" s="79">
        <f t="shared" si="29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30">SUM(G70:G78)</f>
        <v>0</v>
      </c>
      <c r="H79" s="70">
        <f t="shared" ref="H79" si="31">SUM(H70:H78)</f>
        <v>0</v>
      </c>
      <c r="I79" s="70">
        <f t="shared" ref="I79" si="32">SUM(I70:I78)</f>
        <v>0</v>
      </c>
      <c r="J79" s="70">
        <f t="shared" ref="J79:L79" si="33">SUM(J70:J78)</f>
        <v>0</v>
      </c>
      <c r="K79" s="29"/>
      <c r="L79" s="28">
        <f t="shared" si="33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4">G69+G79</f>
        <v>18.89</v>
      </c>
      <c r="H80" s="77">
        <f t="shared" ref="H80" si="35">H69+H79</f>
        <v>16.8</v>
      </c>
      <c r="I80" s="77">
        <f t="shared" ref="I80" si="36">I69+I79</f>
        <v>73.900000000000006</v>
      </c>
      <c r="J80" s="77">
        <f>J69+J79</f>
        <v>486.72999999999996</v>
      </c>
      <c r="K80" s="35"/>
      <c r="L80" s="77">
        <f t="shared" ref="L80" si="37">L69+L79</f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8">SUM(G81:G87)</f>
        <v>17</v>
      </c>
      <c r="H88" s="78">
        <f t="shared" ref="H88" si="39">SUM(H81:H87)</f>
        <v>17.400000000000002</v>
      </c>
      <c r="I88" s="78">
        <f t="shared" ref="I88" si="40">SUM(I81:I87)</f>
        <v>83.6</v>
      </c>
      <c r="J88" s="78">
        <f t="shared" ref="J88" si="41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2">SUM(G89:G97)</f>
        <v>0</v>
      </c>
      <c r="H98" s="28">
        <f t="shared" ref="H98" si="43">SUM(H89:H97)</f>
        <v>0</v>
      </c>
      <c r="I98" s="28">
        <f t="shared" ref="I98" si="44">SUM(I89:I97)</f>
        <v>0</v>
      </c>
      <c r="J98" s="28">
        <f t="shared" ref="J98:L98" si="45">SUM(J89:J97)</f>
        <v>0</v>
      </c>
      <c r="K98" s="29"/>
      <c r="L98" s="28">
        <f t="shared" si="45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6">G88+G98</f>
        <v>17</v>
      </c>
      <c r="H99" s="77">
        <f t="shared" ref="H99" si="47">H88+H98</f>
        <v>17.400000000000002</v>
      </c>
      <c r="I99" s="77">
        <f t="shared" ref="I99" si="48">I88+I98</f>
        <v>83.6</v>
      </c>
      <c r="J99" s="77">
        <f t="shared" ref="J99:L99" si="49">J88+J98</f>
        <v>492.4</v>
      </c>
      <c r="K99" s="35"/>
      <c r="L99" s="77">
        <f t="shared" si="49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50">SUM(G100:G106)</f>
        <v>19.13</v>
      </c>
      <c r="H107" s="78">
        <f t="shared" si="50"/>
        <v>18.5</v>
      </c>
      <c r="I107" s="78">
        <f t="shared" si="50"/>
        <v>67.429999999999993</v>
      </c>
      <c r="J107" s="78">
        <f t="shared" si="50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51">SUM(G108:G116)</f>
        <v>0</v>
      </c>
      <c r="H117" s="28">
        <f t="shared" si="51"/>
        <v>0</v>
      </c>
      <c r="I117" s="28">
        <f t="shared" si="51"/>
        <v>0</v>
      </c>
      <c r="J117" s="28">
        <f t="shared" si="51"/>
        <v>0</v>
      </c>
      <c r="K117" s="29"/>
      <c r="L117" s="28">
        <f t="shared" ref="L117" si="52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3">G107+G117</f>
        <v>19.13</v>
      </c>
      <c r="H118" s="77">
        <f t="shared" ref="H118" si="54">H107+H117</f>
        <v>18.5</v>
      </c>
      <c r="I118" s="77">
        <f t="shared" ref="I118" si="55">I107+I117</f>
        <v>67.429999999999993</v>
      </c>
      <c r="J118" s="77">
        <f t="shared" ref="J118:L118" si="56">J107+J117</f>
        <v>512.79999999999995</v>
      </c>
      <c r="K118" s="35"/>
      <c r="L118" s="77">
        <f t="shared" si="56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7">SUM(G119:G125)</f>
        <v>18.14</v>
      </c>
      <c r="H126" s="78">
        <f t="shared" si="57"/>
        <v>18</v>
      </c>
      <c r="I126" s="78">
        <f t="shared" si="57"/>
        <v>78.819999999999993</v>
      </c>
      <c r="J126" s="78">
        <f t="shared" si="57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8">SUM(G127:G135)</f>
        <v>0</v>
      </c>
      <c r="H136" s="28">
        <f t="shared" si="58"/>
        <v>0</v>
      </c>
      <c r="I136" s="28">
        <f t="shared" si="58"/>
        <v>0</v>
      </c>
      <c r="J136" s="28">
        <f t="shared" si="58"/>
        <v>0</v>
      </c>
      <c r="K136" s="29"/>
      <c r="L136" s="28">
        <f t="shared" ref="L136" si="59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60">G126+G136</f>
        <v>18.14</v>
      </c>
      <c r="H137" s="77">
        <f t="shared" ref="H137" si="61">H126+H136</f>
        <v>18</v>
      </c>
      <c r="I137" s="77">
        <f t="shared" ref="I137" si="62">I126+I136</f>
        <v>78.819999999999993</v>
      </c>
      <c r="J137" s="77">
        <f t="shared" ref="J137:L137" si="63">J126+J136</f>
        <v>571.93000000000006</v>
      </c>
      <c r="K137" s="35"/>
      <c r="L137" s="77">
        <f t="shared" si="63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4">SUM(G138:G144)</f>
        <v>16.48</v>
      </c>
      <c r="H145" s="78">
        <f t="shared" si="64"/>
        <v>18.650000000000002</v>
      </c>
      <c r="I145" s="78">
        <f t="shared" si="64"/>
        <v>82.289999999999992</v>
      </c>
      <c r="J145" s="78">
        <f t="shared" si="64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5">SUM(G146:G154)</f>
        <v>0</v>
      </c>
      <c r="H155" s="28">
        <f t="shared" si="65"/>
        <v>0</v>
      </c>
      <c r="I155" s="28">
        <f t="shared" si="65"/>
        <v>0</v>
      </c>
      <c r="J155" s="28">
        <f t="shared" si="65"/>
        <v>0</v>
      </c>
      <c r="K155" s="29"/>
      <c r="L155" s="28">
        <f t="shared" ref="L155" si="66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7">G145+G155</f>
        <v>16.48</v>
      </c>
      <c r="H156" s="77">
        <f t="shared" ref="H156" si="68">H145+H155</f>
        <v>18.650000000000002</v>
      </c>
      <c r="I156" s="77">
        <f t="shared" ref="I156" si="69">I145+I155</f>
        <v>82.289999999999992</v>
      </c>
      <c r="J156" s="77">
        <f t="shared" ref="J156:L156" si="70">J145+J155</f>
        <v>484.33</v>
      </c>
      <c r="K156" s="35"/>
      <c r="L156" s="77">
        <f t="shared" si="70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71">SUM(G157:G163)</f>
        <v>17.670000000000002</v>
      </c>
      <c r="H164" s="78">
        <f t="shared" si="71"/>
        <v>18.100000000000001</v>
      </c>
      <c r="I164" s="78">
        <f t="shared" si="71"/>
        <v>72.489999999999995</v>
      </c>
      <c r="J164" s="78">
        <f t="shared" si="71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2">SUM(G165:G173)</f>
        <v>0</v>
      </c>
      <c r="H174" s="28">
        <f t="shared" si="72"/>
        <v>0</v>
      </c>
      <c r="I174" s="28">
        <f t="shared" si="72"/>
        <v>0</v>
      </c>
      <c r="J174" s="28">
        <f t="shared" si="72"/>
        <v>0</v>
      </c>
      <c r="K174" s="29"/>
      <c r="L174" s="28">
        <f t="shared" ref="L174" si="73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4">G164+G174</f>
        <v>17.670000000000002</v>
      </c>
      <c r="H175" s="77">
        <f t="shared" ref="H175" si="75">H164+H174</f>
        <v>18.100000000000001</v>
      </c>
      <c r="I175" s="77">
        <f t="shared" ref="I175" si="76">I164+I174</f>
        <v>72.489999999999995</v>
      </c>
      <c r="J175" s="77">
        <f t="shared" ref="J175:L175" si="77">J164+J174</f>
        <v>532.19999999999993</v>
      </c>
      <c r="K175" s="35"/>
      <c r="L175" s="77">
        <f t="shared" si="77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8">SUM(G176:G182)</f>
        <v>18.849999999999998</v>
      </c>
      <c r="H183" s="78">
        <f t="shared" si="78"/>
        <v>19.899999999999999</v>
      </c>
      <c r="I183" s="78">
        <f t="shared" si="78"/>
        <v>83.15</v>
      </c>
      <c r="J183" s="78">
        <f t="shared" si="78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9">SUM(G184:G192)</f>
        <v>0</v>
      </c>
      <c r="H193" s="28">
        <f t="shared" si="79"/>
        <v>0</v>
      </c>
      <c r="I193" s="28">
        <f t="shared" si="79"/>
        <v>0</v>
      </c>
      <c r="J193" s="28">
        <f t="shared" si="79"/>
        <v>0</v>
      </c>
      <c r="K193" s="29"/>
      <c r="L193" s="28">
        <f t="shared" ref="L193" si="80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81">G183+G193</f>
        <v>18.849999999999998</v>
      </c>
      <c r="H194" s="77">
        <f t="shared" ref="H194" si="82">H183+H193</f>
        <v>19.899999999999999</v>
      </c>
      <c r="I194" s="77">
        <f t="shared" ref="I194" si="83">I183+I193</f>
        <v>83.15</v>
      </c>
      <c r="J194" s="77">
        <f t="shared" ref="J194:L194" si="84">J183+J193</f>
        <v>505.72999999999996</v>
      </c>
      <c r="K194" s="35"/>
      <c r="L194" s="77">
        <f t="shared" si="84"/>
        <v>140.1</v>
      </c>
    </row>
    <row r="195" spans="1:12" s="19" customFormat="1" ht="13.5" thickBot="1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5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5"/>
        <v>18.181000000000001</v>
      </c>
      <c r="I195" s="80">
        <f t="shared" si="85"/>
        <v>76.52</v>
      </c>
      <c r="J195" s="80">
        <f t="shared" si="85"/>
        <v>519.87199999999996</v>
      </c>
      <c r="K195" s="48"/>
      <c r="L195" s="80">
        <f t="shared" ref="L195" si="86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Ludmila</cp:lastModifiedBy>
  <cp:lastPrinted>2025-08-26T23:28:13Z</cp:lastPrinted>
  <dcterms:created xsi:type="dcterms:W3CDTF">2022-05-16T14:23:56Z</dcterms:created>
  <dcterms:modified xsi:type="dcterms:W3CDTF">2026-01-23T07:03:45Z</dcterms:modified>
</cp:coreProperties>
</file>